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jimja\Documents\2025\"/>
    </mc:Choice>
  </mc:AlternateContent>
  <xr:revisionPtr revIDLastSave="0" documentId="13_ncr:1_{179BE39C-4200-4896-B918-DB4BB4BFFCE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2" sheetId="8" r:id="rId1"/>
  </sheets>
  <definedNames>
    <definedName name="_xlnm.Print_Area" localSheetId="0">'2022'!$A$1:$I$69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8" l="1"/>
  <c r="I52" i="8" l="1"/>
  <c r="D30" i="8"/>
  <c r="D25" i="8"/>
  <c r="D14" i="8" l="1"/>
  <c r="D7" i="8" l="1"/>
  <c r="I58" i="8"/>
  <c r="I68" i="8" l="1"/>
  <c r="D34" i="8" l="1"/>
  <c r="I45" i="8" l="1"/>
  <c r="I33" i="8"/>
  <c r="D37" i="8"/>
  <c r="I42" i="8"/>
  <c r="I26" i="8"/>
  <c r="I63" i="8" l="1"/>
  <c r="J49" i="8"/>
  <c r="D43" i="8"/>
  <c r="D47" i="8" s="1"/>
  <c r="I69" i="8" l="1"/>
</calcChain>
</file>

<file path=xl/sharedStrings.xml><?xml version="1.0" encoding="utf-8"?>
<sst xmlns="http://schemas.openxmlformats.org/spreadsheetml/2006/main" count="113" uniqueCount="110">
  <si>
    <t>GENERAL GOVERNMENT</t>
  </si>
  <si>
    <t>Town Chair-salary, benefits, mtgs, mileage, dues</t>
  </si>
  <si>
    <t>Supervisors -salary, benefits, mtgs, mileage, dues</t>
  </si>
  <si>
    <t>Clerk Salary, benefits, mtgs, travel</t>
  </si>
  <si>
    <t>Office Equipment</t>
  </si>
  <si>
    <t>Election Machines &amp; Expenses</t>
  </si>
  <si>
    <t>Election Education</t>
  </si>
  <si>
    <t>Election Poll Workers</t>
  </si>
  <si>
    <t>Treasurer salary, benefits, mtgs, travel</t>
  </si>
  <si>
    <t>Treasurer supplies</t>
  </si>
  <si>
    <t>Tax collection software</t>
  </si>
  <si>
    <t>Assessor</t>
  </si>
  <si>
    <t>Assessor software</t>
  </si>
  <si>
    <t>Hall Supplies/Maintenance/Repairs/cleaning</t>
  </si>
  <si>
    <t>Town Hall Utilities</t>
  </si>
  <si>
    <t>Total General Government</t>
  </si>
  <si>
    <t>PUBLIC SAFETY</t>
  </si>
  <si>
    <t>911 house signs</t>
  </si>
  <si>
    <t>Ambulance</t>
  </si>
  <si>
    <t xml:space="preserve">Other Public Safety - Clark County donation </t>
  </si>
  <si>
    <t>Total Public Safety</t>
  </si>
  <si>
    <t>PUBLIC WORKS</t>
  </si>
  <si>
    <t>Road Signs</t>
  </si>
  <si>
    <t>Work for other townships</t>
  </si>
  <si>
    <t>Garbage Collection/Disposal</t>
  </si>
  <si>
    <t>Recycling Collection/Disposal</t>
  </si>
  <si>
    <t>Total Public Works</t>
  </si>
  <si>
    <t>CAPITAL OUTLAY</t>
  </si>
  <si>
    <t>Total Capital Outlay</t>
  </si>
  <si>
    <t>TOTAL EXPENDITURES</t>
  </si>
  <si>
    <t>All employees FICA match</t>
  </si>
  <si>
    <t>Personal Property Aid</t>
  </si>
  <si>
    <t>INTERGOVERNMENTAL REVENUES</t>
  </si>
  <si>
    <t>Fire Insurance Dues Aid</t>
  </si>
  <si>
    <t>General Transportation Aid</t>
  </si>
  <si>
    <t>Total Intergovernmental Revenues</t>
  </si>
  <si>
    <t>LICENSES &amp; PERMITS</t>
  </si>
  <si>
    <t>Dog/Kennel License Fees</t>
  </si>
  <si>
    <t>General Building Permits</t>
  </si>
  <si>
    <t>Total Licenses &amp; Permits</t>
  </si>
  <si>
    <t>PUBLIC CHARGES FOR SERVICES</t>
  </si>
  <si>
    <t>Total Public Charges for Services</t>
  </si>
  <si>
    <t>MISCELLANEOUS REVENUE</t>
  </si>
  <si>
    <t>Total Miscellaneous Income</t>
  </si>
  <si>
    <t>Lottery &amp; gaming credits received from state or county</t>
  </si>
  <si>
    <t>August Settlement</t>
  </si>
  <si>
    <t>TOTAL TAX COLLECTION</t>
  </si>
  <si>
    <t>1st State Bank</t>
  </si>
  <si>
    <t>Forward Bank</t>
  </si>
  <si>
    <t>Associated Band</t>
  </si>
  <si>
    <t>Taxes</t>
  </si>
  <si>
    <t>Mid-State Technical College</t>
  </si>
  <si>
    <t>Pittsville School District</t>
  </si>
  <si>
    <t>Total Agency</t>
  </si>
  <si>
    <t>Equipment Purchase-Grader 2020</t>
  </si>
  <si>
    <t>Employee-wages, benefits, mileage</t>
  </si>
  <si>
    <t>Town of Cary, Wood County Wisconsin</t>
  </si>
  <si>
    <t>We hereby certify the above statement to be correct</t>
  </si>
  <si>
    <t>Shared Revenue Exempt Computer</t>
  </si>
  <si>
    <t xml:space="preserve">Shared Revenues </t>
  </si>
  <si>
    <t>County Timber Sale Severance</t>
  </si>
  <si>
    <t>INTERGOVERNMENTAL CHARGES FOR SERVICES</t>
  </si>
  <si>
    <t>Road for for T-Hiles &amp; Wood</t>
  </si>
  <si>
    <t>Total Intergovermental Charges for Services</t>
  </si>
  <si>
    <t>Bank Interest Income</t>
  </si>
  <si>
    <t>Interest on Del. Special Charges</t>
  </si>
  <si>
    <t>Hall Rent</t>
  </si>
  <si>
    <t>Deputy Clerk Wages</t>
  </si>
  <si>
    <t>Insurance</t>
  </si>
  <si>
    <t>Pittsville Historical Museum</t>
  </si>
  <si>
    <t>Total Culture &amp; Recreation</t>
  </si>
  <si>
    <t>CULTURE &amp; RECREATION</t>
  </si>
  <si>
    <t>Grader loan interest</t>
  </si>
  <si>
    <t>1ST State Bank</t>
  </si>
  <si>
    <t>Year End Balance</t>
  </si>
  <si>
    <t>Del Sanitation/garbage</t>
  </si>
  <si>
    <t>Associated Bank</t>
  </si>
  <si>
    <t>Cash on Hand</t>
  </si>
  <si>
    <t>BEGINNING BALANCE &amp; REVENUE</t>
  </si>
  <si>
    <t>DISBURSMENTS &amp; ENDING BALANCE</t>
  </si>
  <si>
    <t>Compiled by:  Carey Rucker, Treasurer</t>
  </si>
  <si>
    <t>Wood County - dog licenses</t>
  </si>
  <si>
    <t>Wood County - taxes</t>
  </si>
  <si>
    <t>Gen Road Maint</t>
  </si>
  <si>
    <t>County Timber Sale</t>
  </si>
  <si>
    <t>Misc</t>
  </si>
  <si>
    <t>Tax Overpmt refund</t>
  </si>
  <si>
    <t>Finanical Statement Decmber 31, 2024</t>
  </si>
  <si>
    <t>Disaster relief</t>
  </si>
  <si>
    <t>Liquor License</t>
  </si>
  <si>
    <t>Tax Collection Payouts</t>
  </si>
  <si>
    <t>Clerk Supplies , software &amp; Exp</t>
  </si>
  <si>
    <t>Notice Publications &amp; website</t>
  </si>
  <si>
    <t>Phone &amp; Internet</t>
  </si>
  <si>
    <t>Fire Protection &amp; Fire Ins forw</t>
  </si>
  <si>
    <t>Tax Collections (January 2024)</t>
  </si>
  <si>
    <t>Balance on hand January 1, 2024</t>
  </si>
  <si>
    <t>TOTAL CASH ON HAND 1/1/24</t>
  </si>
  <si>
    <t>2024 REVENUE</t>
  </si>
  <si>
    <t>2023 tax roll collection (Dec 2024)</t>
  </si>
  <si>
    <t>WTA dues &amp; hosting</t>
  </si>
  <si>
    <t>858.80 +282.81</t>
  </si>
  <si>
    <t>tax overpayment refunds</t>
  </si>
  <si>
    <t>Total Misc</t>
  </si>
  <si>
    <t>Misc adjustment</t>
  </si>
  <si>
    <t>Carey Rucker, Treasurer</t>
  </si>
  <si>
    <t>Jean Gansch, Clerk</t>
  </si>
  <si>
    <t>2024 EXPENDITURES</t>
  </si>
  <si>
    <t xml:space="preserve">Carey Rucker </t>
  </si>
  <si>
    <t>Jean Gansch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</si>
</sst>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 val="singleAccounting"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1"/>
      <name val="Segoe Prin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43" fontId="4" fillId="0" borderId="1" xfId="1" applyFont="1" applyBorder="1"/>
    <xf numFmtId="44" fontId="3" fillId="0" borderId="1" xfId="2" applyFont="1" applyBorder="1"/>
    <xf numFmtId="43" fontId="6" fillId="0" borderId="1" xfId="1" applyFont="1" applyBorder="1"/>
    <xf numFmtId="0" fontId="7" fillId="0" borderId="1" xfId="0" applyFont="1" applyBorder="1"/>
    <xf numFmtId="44" fontId="3" fillId="0" borderId="2" xfId="2" applyFont="1" applyBorder="1"/>
    <xf numFmtId="44" fontId="3" fillId="0" borderId="4" xfId="2" applyFont="1" applyBorder="1"/>
    <xf numFmtId="0" fontId="6" fillId="0" borderId="3" xfId="0" applyFont="1" applyBorder="1"/>
    <xf numFmtId="43" fontId="8" fillId="0" borderId="1" xfId="1" applyFont="1" applyBorder="1"/>
    <xf numFmtId="43" fontId="9" fillId="0" borderId="1" xfId="1" applyFont="1" applyBorder="1"/>
    <xf numFmtId="44" fontId="2" fillId="0" borderId="1" xfId="2" applyFont="1" applyBorder="1"/>
    <xf numFmtId="0" fontId="3" fillId="0" borderId="3" xfId="0" applyFont="1" applyBorder="1"/>
    <xf numFmtId="0" fontId="2" fillId="0" borderId="1" xfId="0" applyFont="1" applyBorder="1" applyAlignment="1">
      <alignment horizontal="left"/>
    </xf>
    <xf numFmtId="49" fontId="5" fillId="0" borderId="1" xfId="0" applyNumberFormat="1" applyFont="1" applyBorder="1"/>
    <xf numFmtId="0" fontId="6" fillId="0" borderId="1" xfId="0" applyFont="1" applyBorder="1"/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3" xfId="0" applyFont="1" applyBorder="1"/>
    <xf numFmtId="0" fontId="2" fillId="0" borderId="3" xfId="0" applyFont="1" applyBorder="1"/>
    <xf numFmtId="0" fontId="10" fillId="0" borderId="1" xfId="0" applyFont="1" applyBorder="1"/>
    <xf numFmtId="44" fontId="7" fillId="0" borderId="1" xfId="2" applyFont="1" applyBorder="1"/>
    <xf numFmtId="0" fontId="2" fillId="0" borderId="4" xfId="0" applyFont="1" applyBorder="1"/>
    <xf numFmtId="44" fontId="11" fillId="0" borderId="1" xfId="2" applyFont="1" applyBorder="1"/>
    <xf numFmtId="43" fontId="2" fillId="0" borderId="1" xfId="1" applyFont="1" applyBorder="1"/>
    <xf numFmtId="0" fontId="2" fillId="0" borderId="0" xfId="0" applyFont="1"/>
    <xf numFmtId="0" fontId="7" fillId="0" borderId="0" xfId="0" applyFont="1"/>
    <xf numFmtId="44" fontId="3" fillId="0" borderId="1" xfId="2" applyFont="1" applyBorder="1" applyAlignment="1">
      <alignment horizontal="right"/>
    </xf>
    <xf numFmtId="44" fontId="3" fillId="0" borderId="0" xfId="0" applyNumberFormat="1" applyFont="1"/>
    <xf numFmtId="43" fontId="3" fillId="0" borderId="1" xfId="1" applyFont="1" applyBorder="1"/>
    <xf numFmtId="0" fontId="3" fillId="0" borderId="5" xfId="0" applyFont="1" applyBorder="1"/>
    <xf numFmtId="43" fontId="3" fillId="0" borderId="0" xfId="1" applyFont="1"/>
    <xf numFmtId="44" fontId="2" fillId="0" borderId="4" xfId="2" applyFont="1" applyBorder="1"/>
    <xf numFmtId="43" fontId="12" fillId="0" borderId="0" xfId="1" applyFont="1"/>
    <xf numFmtId="43" fontId="3" fillId="0" borderId="0" xfId="0" applyNumberFormat="1" applyFont="1"/>
    <xf numFmtId="43" fontId="13" fillId="0" borderId="0" xfId="1" applyFont="1"/>
    <xf numFmtId="44" fontId="6" fillId="0" borderId="1" xfId="2" applyFont="1" applyBorder="1"/>
    <xf numFmtId="0" fontId="3" fillId="0" borderId="6" xfId="0" applyFont="1" applyBorder="1"/>
    <xf numFmtId="44" fontId="7" fillId="0" borderId="1" xfId="1" applyNumberFormat="1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4" xfId="0" applyFont="1" applyBorder="1"/>
    <xf numFmtId="44" fontId="14" fillId="0" borderId="1" xfId="2" applyFont="1" applyBorder="1"/>
    <xf numFmtId="44" fontId="6" fillId="0" borderId="1" xfId="1" applyNumberFormat="1" applyFont="1" applyBorder="1"/>
    <xf numFmtId="43" fontId="3" fillId="0" borderId="0" xfId="1" applyFont="1" applyBorder="1"/>
    <xf numFmtId="0" fontId="3" fillId="0" borderId="9" xfId="0" applyFont="1" applyBorder="1"/>
    <xf numFmtId="0" fontId="2" fillId="0" borderId="0" xfId="0" applyFont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/>
    <xf numFmtId="0" fontId="15" fillId="0" borderId="0" xfId="0" applyFont="1"/>
    <xf numFmtId="0" fontId="15" fillId="0" borderId="0" xfId="0" applyFont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tabSelected="1" topLeftCell="A34" workbookViewId="0">
      <selection activeCell="B55" sqref="B55"/>
    </sheetView>
  </sheetViews>
  <sheetFormatPr defaultRowHeight="15.75" x14ac:dyDescent="0.25"/>
  <cols>
    <col min="1" max="1" width="1.5703125" style="1" customWidth="1"/>
    <col min="2" max="2" width="31.85546875" style="1" customWidth="1"/>
    <col min="3" max="3" width="13.7109375" style="1" customWidth="1"/>
    <col min="4" max="4" width="15.28515625" style="1" customWidth="1"/>
    <col min="5" max="5" width="2.7109375" style="1" customWidth="1"/>
    <col min="6" max="6" width="1.42578125" style="1" customWidth="1"/>
    <col min="7" max="7" width="26.42578125" style="1" customWidth="1"/>
    <col min="8" max="8" width="14.140625" style="1" customWidth="1"/>
    <col min="9" max="9" width="16" style="1" customWidth="1"/>
    <col min="10" max="10" width="14" style="1" bestFit="1" customWidth="1"/>
    <col min="11" max="11" width="12.7109375" style="33" bestFit="1" customWidth="1"/>
    <col min="12" max="12" width="11.5703125" style="33" bestFit="1" customWidth="1"/>
    <col min="13" max="13" width="14.5703125" style="33" bestFit="1" customWidth="1"/>
    <col min="14" max="14" width="12.7109375" style="1" bestFit="1" customWidth="1"/>
    <col min="15" max="16384" width="9.140625" style="1"/>
  </cols>
  <sheetData>
    <row r="1" spans="1:14" x14ac:dyDescent="0.25">
      <c r="A1" s="48" t="s">
        <v>56</v>
      </c>
      <c r="B1" s="48"/>
      <c r="C1" s="48"/>
      <c r="D1" s="48"/>
      <c r="E1" s="48"/>
      <c r="F1" s="48"/>
      <c r="G1" s="48"/>
      <c r="H1" s="48"/>
      <c r="I1" s="48"/>
    </row>
    <row r="2" spans="1:14" x14ac:dyDescent="0.25">
      <c r="A2" s="48" t="s">
        <v>87</v>
      </c>
      <c r="B2" s="48"/>
      <c r="C2" s="48"/>
      <c r="D2" s="48"/>
      <c r="E2" s="48"/>
      <c r="F2" s="48"/>
      <c r="G2" s="48"/>
      <c r="H2" s="48"/>
      <c r="I2" s="48"/>
    </row>
    <row r="3" spans="1:14" x14ac:dyDescent="0.25">
      <c r="A3" s="2" t="s">
        <v>96</v>
      </c>
      <c r="B3" s="3"/>
      <c r="C3" s="4"/>
      <c r="D3" s="5"/>
      <c r="F3" s="49" t="s">
        <v>107</v>
      </c>
      <c r="G3" s="50"/>
      <c r="H3" s="50"/>
      <c r="I3" s="51"/>
    </row>
    <row r="4" spans="1:14" x14ac:dyDescent="0.25">
      <c r="A4" s="3"/>
      <c r="B4" s="3" t="s">
        <v>47</v>
      </c>
      <c r="C4" s="6"/>
      <c r="D4" s="34">
        <v>103577.84</v>
      </c>
      <c r="F4" s="7" t="s">
        <v>0</v>
      </c>
      <c r="H4" s="8"/>
      <c r="I4" s="9"/>
    </row>
    <row r="5" spans="1:14" ht="18" x14ac:dyDescent="0.4">
      <c r="A5" s="3"/>
      <c r="B5" s="3" t="s">
        <v>48</v>
      </c>
      <c r="C5" s="6"/>
      <c r="D5" s="34">
        <v>91493.21</v>
      </c>
      <c r="F5" s="3"/>
      <c r="G5" s="10" t="s">
        <v>1</v>
      </c>
      <c r="H5" s="31">
        <v>6111.11</v>
      </c>
      <c r="I5" s="5"/>
      <c r="K5" s="35"/>
      <c r="L5" s="35"/>
      <c r="N5" s="36"/>
    </row>
    <row r="6" spans="1:14" ht="18" x14ac:dyDescent="0.4">
      <c r="A6" s="3"/>
      <c r="B6" s="3" t="s">
        <v>49</v>
      </c>
      <c r="C6" s="11"/>
      <c r="D6" s="34">
        <v>421605.34</v>
      </c>
      <c r="F6" s="3"/>
      <c r="G6" s="10" t="s">
        <v>2</v>
      </c>
      <c r="H6" s="31">
        <v>5290.02</v>
      </c>
      <c r="I6" s="5"/>
      <c r="M6" s="37"/>
      <c r="N6" s="36"/>
    </row>
    <row r="7" spans="1:14" ht="18" x14ac:dyDescent="0.4">
      <c r="A7" s="3"/>
      <c r="B7" s="2" t="s">
        <v>97</v>
      </c>
      <c r="C7" s="12"/>
      <c r="D7" s="23">
        <f>SUM(D4:D6)</f>
        <v>616676.39</v>
      </c>
      <c r="F7" s="3"/>
      <c r="G7" s="10" t="s">
        <v>100</v>
      </c>
      <c r="H7" s="31">
        <v>1141.6099999999999</v>
      </c>
      <c r="I7" s="5"/>
      <c r="J7" s="1" t="s">
        <v>101</v>
      </c>
      <c r="M7" s="35"/>
    </row>
    <row r="8" spans="1:14" x14ac:dyDescent="0.25">
      <c r="A8" s="52" t="s">
        <v>98</v>
      </c>
      <c r="B8" s="53"/>
      <c r="C8" s="53"/>
      <c r="D8" s="54"/>
      <c r="F8" s="3"/>
      <c r="G8" s="10" t="s">
        <v>3</v>
      </c>
      <c r="H8" s="31">
        <v>8363.4699999999993</v>
      </c>
      <c r="I8" s="5"/>
    </row>
    <row r="9" spans="1:14" x14ac:dyDescent="0.25">
      <c r="A9" s="2" t="s">
        <v>50</v>
      </c>
      <c r="B9" s="15"/>
      <c r="C9" s="4"/>
      <c r="D9" s="5"/>
      <c r="F9" s="3"/>
      <c r="G9" s="1" t="s">
        <v>67</v>
      </c>
      <c r="H9" s="33">
        <v>2834.92</v>
      </c>
      <c r="I9" s="5"/>
    </row>
    <row r="10" spans="1:14" x14ac:dyDescent="0.25">
      <c r="A10" s="3"/>
      <c r="B10" s="3" t="s">
        <v>95</v>
      </c>
      <c r="C10" s="6">
        <v>370296.03</v>
      </c>
      <c r="D10" s="38"/>
      <c r="F10" s="3"/>
      <c r="G10" s="10" t="s">
        <v>30</v>
      </c>
      <c r="H10" s="31">
        <v>3077.66</v>
      </c>
      <c r="I10" s="5"/>
    </row>
    <row r="11" spans="1:14" x14ac:dyDescent="0.25">
      <c r="A11" s="3"/>
      <c r="B11" s="3" t="s">
        <v>44</v>
      </c>
      <c r="C11" s="6">
        <v>3208.74</v>
      </c>
      <c r="D11" s="38"/>
      <c r="F11" s="3"/>
      <c r="G11" s="14" t="s">
        <v>91</v>
      </c>
      <c r="H11" s="31">
        <v>1493.44</v>
      </c>
      <c r="I11" s="5"/>
    </row>
    <row r="12" spans="1:14" x14ac:dyDescent="0.25">
      <c r="A12" s="3"/>
      <c r="B12" s="3" t="s">
        <v>45</v>
      </c>
      <c r="C12" s="6">
        <v>27372.83</v>
      </c>
      <c r="D12" s="38"/>
      <c r="F12" s="3"/>
      <c r="G12" s="10" t="s">
        <v>4</v>
      </c>
      <c r="H12" s="31">
        <v>519.79999999999995</v>
      </c>
      <c r="I12" s="5"/>
    </row>
    <row r="13" spans="1:14" x14ac:dyDescent="0.25">
      <c r="A13" s="3"/>
      <c r="B13" s="3" t="s">
        <v>99</v>
      </c>
      <c r="C13" s="6">
        <v>412761.36</v>
      </c>
      <c r="D13" s="38"/>
      <c r="F13" s="3"/>
      <c r="G13" s="10" t="s">
        <v>92</v>
      </c>
      <c r="H13" s="31">
        <v>2538</v>
      </c>
      <c r="I13" s="5"/>
    </row>
    <row r="14" spans="1:14" x14ac:dyDescent="0.25">
      <c r="A14" s="3"/>
      <c r="B14" s="2" t="s">
        <v>46</v>
      </c>
      <c r="C14" s="3"/>
      <c r="D14" s="40">
        <f>SUM(C10:C13)</f>
        <v>813638.96</v>
      </c>
      <c r="F14" s="3"/>
      <c r="G14" s="10" t="s">
        <v>5</v>
      </c>
      <c r="H14" s="31">
        <v>620.89</v>
      </c>
      <c r="I14" s="5"/>
    </row>
    <row r="15" spans="1:14" x14ac:dyDescent="0.25">
      <c r="A15" s="3"/>
      <c r="B15" s="3"/>
      <c r="C15" s="43"/>
      <c r="D15" s="45"/>
      <c r="F15" s="3"/>
      <c r="G15" s="10" t="s">
        <v>6</v>
      </c>
      <c r="H15" s="31">
        <v>18</v>
      </c>
      <c r="I15" s="5"/>
    </row>
    <row r="16" spans="1:14" x14ac:dyDescent="0.25">
      <c r="A16" s="16" t="s">
        <v>32</v>
      </c>
      <c r="B16" s="3"/>
      <c r="C16" s="4"/>
      <c r="D16" s="5"/>
      <c r="F16" s="3"/>
      <c r="G16" s="10" t="s">
        <v>7</v>
      </c>
      <c r="H16" s="31">
        <v>2530.88</v>
      </c>
      <c r="I16" s="5"/>
    </row>
    <row r="17" spans="1:9" x14ac:dyDescent="0.25">
      <c r="A17" s="3"/>
      <c r="B17" s="17" t="s">
        <v>59</v>
      </c>
      <c r="C17" s="6">
        <v>56660.72</v>
      </c>
      <c r="D17" s="5"/>
      <c r="F17" s="3"/>
      <c r="G17" s="10" t="s">
        <v>8</v>
      </c>
      <c r="H17" s="5">
        <v>5304</v>
      </c>
      <c r="I17" s="5"/>
    </row>
    <row r="18" spans="1:9" x14ac:dyDescent="0.25">
      <c r="A18" s="3"/>
      <c r="B18" s="17" t="s">
        <v>58</v>
      </c>
      <c r="C18" s="6">
        <v>2.08</v>
      </c>
      <c r="D18" s="5"/>
      <c r="F18" s="3"/>
      <c r="G18" s="10" t="s">
        <v>9</v>
      </c>
      <c r="H18" s="31">
        <v>965.13</v>
      </c>
      <c r="I18" s="5"/>
    </row>
    <row r="19" spans="1:9" x14ac:dyDescent="0.25">
      <c r="A19" s="3"/>
      <c r="B19" s="17" t="s">
        <v>31</v>
      </c>
      <c r="C19" s="6">
        <v>324.17</v>
      </c>
      <c r="D19" s="5"/>
      <c r="F19" s="3"/>
      <c r="G19" s="10" t="s">
        <v>10</v>
      </c>
      <c r="H19" s="31">
        <v>500</v>
      </c>
      <c r="I19" s="5"/>
    </row>
    <row r="20" spans="1:9" x14ac:dyDescent="0.25">
      <c r="A20" s="3"/>
      <c r="B20" s="17" t="s">
        <v>33</v>
      </c>
      <c r="C20" s="6">
        <v>2584.36</v>
      </c>
      <c r="D20" s="5"/>
      <c r="F20" s="3"/>
      <c r="G20" s="10" t="s">
        <v>11</v>
      </c>
      <c r="H20" s="31">
        <v>6400</v>
      </c>
      <c r="I20" s="5"/>
    </row>
    <row r="21" spans="1:9" x14ac:dyDescent="0.25">
      <c r="A21" s="3"/>
      <c r="B21" s="17" t="s">
        <v>34</v>
      </c>
      <c r="C21" s="6">
        <v>92053.78</v>
      </c>
      <c r="D21" s="5"/>
      <c r="F21" s="3"/>
      <c r="G21" s="10" t="s">
        <v>12</v>
      </c>
      <c r="H21" s="31">
        <v>0</v>
      </c>
      <c r="I21" s="5"/>
    </row>
    <row r="22" spans="1:9" x14ac:dyDescent="0.25">
      <c r="A22" s="3"/>
      <c r="B22" s="17" t="s">
        <v>60</v>
      </c>
      <c r="C22" s="6">
        <v>2013.75</v>
      </c>
      <c r="D22" s="5"/>
      <c r="F22" s="3"/>
      <c r="G22" s="18" t="s">
        <v>13</v>
      </c>
      <c r="H22" s="31">
        <v>1843.77</v>
      </c>
      <c r="I22" s="5"/>
    </row>
    <row r="23" spans="1:9" x14ac:dyDescent="0.25">
      <c r="A23" s="3"/>
      <c r="B23" s="17" t="s">
        <v>84</v>
      </c>
      <c r="C23" s="6">
        <v>992.25</v>
      </c>
      <c r="D23" s="5"/>
      <c r="F23" s="3"/>
      <c r="G23" s="10" t="s">
        <v>14</v>
      </c>
      <c r="H23" s="31">
        <v>411.74</v>
      </c>
      <c r="I23" s="5"/>
    </row>
    <row r="24" spans="1:9" x14ac:dyDescent="0.25">
      <c r="A24" s="3"/>
      <c r="B24" s="17" t="s">
        <v>88</v>
      </c>
      <c r="C24" s="6">
        <v>4819.9799999999996</v>
      </c>
      <c r="D24" s="5"/>
      <c r="F24" s="3"/>
      <c r="G24" s="10" t="s">
        <v>93</v>
      </c>
      <c r="H24" s="31">
        <v>1132.19</v>
      </c>
      <c r="I24" s="5"/>
    </row>
    <row r="25" spans="1:9" x14ac:dyDescent="0.25">
      <c r="A25" s="3"/>
      <c r="B25" s="7" t="s">
        <v>35</v>
      </c>
      <c r="C25" s="12"/>
      <c r="D25" s="13">
        <f>SUM(C17:C24)</f>
        <v>159451.09</v>
      </c>
      <c r="F25" s="3"/>
      <c r="G25" s="1" t="s">
        <v>68</v>
      </c>
      <c r="H25" s="31">
        <v>6339</v>
      </c>
      <c r="I25" s="5"/>
    </row>
    <row r="26" spans="1:9" x14ac:dyDescent="0.25">
      <c r="A26" s="16" t="s">
        <v>36</v>
      </c>
      <c r="C26" s="4"/>
      <c r="D26" s="5"/>
      <c r="F26" s="3"/>
      <c r="G26" s="20" t="s">
        <v>15</v>
      </c>
      <c r="H26" s="43"/>
      <c r="I26" s="13">
        <f>SUM(H5:H28)</f>
        <v>57435.62999999999</v>
      </c>
    </row>
    <row r="27" spans="1:9" x14ac:dyDescent="0.25">
      <c r="A27" s="16"/>
      <c r="B27" s="3" t="s">
        <v>89</v>
      </c>
      <c r="C27" s="6">
        <v>468.33</v>
      </c>
      <c r="D27" s="5"/>
      <c r="F27" s="3"/>
      <c r="G27" s="28"/>
      <c r="H27" s="42"/>
      <c r="I27" s="13"/>
    </row>
    <row r="28" spans="1:9" x14ac:dyDescent="0.25">
      <c r="A28" s="3"/>
      <c r="B28" s="19" t="s">
        <v>37</v>
      </c>
      <c r="C28" s="6">
        <v>78.5</v>
      </c>
      <c r="D28" s="5"/>
      <c r="F28" s="7" t="s">
        <v>16</v>
      </c>
      <c r="G28" s="41"/>
      <c r="H28" s="42"/>
      <c r="I28" s="5"/>
    </row>
    <row r="29" spans="1:9" x14ac:dyDescent="0.25">
      <c r="A29" s="3"/>
      <c r="B29" s="17" t="s">
        <v>38</v>
      </c>
      <c r="C29" s="6">
        <v>200</v>
      </c>
      <c r="D29" s="5"/>
      <c r="F29" s="3"/>
      <c r="G29" s="10" t="s">
        <v>94</v>
      </c>
      <c r="H29" s="29">
        <v>62025.26</v>
      </c>
      <c r="I29" s="5"/>
    </row>
    <row r="30" spans="1:9" x14ac:dyDescent="0.25">
      <c r="A30" s="2"/>
      <c r="B30" s="7" t="s">
        <v>39</v>
      </c>
      <c r="C30" s="12"/>
      <c r="D30" s="13">
        <f>SUM(C27:C29)</f>
        <v>746.82999999999993</v>
      </c>
      <c r="F30" s="3"/>
      <c r="G30" s="10" t="s">
        <v>17</v>
      </c>
      <c r="H30" s="5"/>
      <c r="I30" s="5"/>
    </row>
    <row r="31" spans="1:9" x14ac:dyDescent="0.25">
      <c r="A31" s="16" t="s">
        <v>40</v>
      </c>
      <c r="B31" s="3"/>
      <c r="C31" s="3"/>
      <c r="D31" s="3"/>
      <c r="F31" s="3"/>
      <c r="G31" s="17" t="s">
        <v>18</v>
      </c>
      <c r="H31" s="5">
        <v>33966.239999999998</v>
      </c>
      <c r="I31" s="5"/>
    </row>
    <row r="32" spans="1:9" x14ac:dyDescent="0.25">
      <c r="A32" s="32"/>
      <c r="B32" s="17"/>
      <c r="C32" s="6"/>
      <c r="D32" s="2"/>
      <c r="F32" s="7"/>
      <c r="G32" s="10" t="s">
        <v>19</v>
      </c>
      <c r="H32" s="5">
        <v>100</v>
      </c>
      <c r="I32" s="3"/>
    </row>
    <row r="33" spans="1:13" x14ac:dyDescent="0.25">
      <c r="A33" s="47"/>
      <c r="B33" s="3" t="s">
        <v>75</v>
      </c>
      <c r="C33" s="6">
        <v>431</v>
      </c>
      <c r="D33" s="5"/>
      <c r="F33" s="3"/>
      <c r="G33" s="21" t="s">
        <v>20</v>
      </c>
      <c r="H33" s="43"/>
      <c r="I33" s="13">
        <f>SUM(H29:H32)</f>
        <v>96091.5</v>
      </c>
    </row>
    <row r="34" spans="1:13" x14ac:dyDescent="0.25">
      <c r="A34" s="3"/>
      <c r="B34" s="7" t="s">
        <v>41</v>
      </c>
      <c r="C34" s="12"/>
      <c r="D34" s="13">
        <f>SUM(C32:C33)</f>
        <v>431</v>
      </c>
      <c r="F34" s="3"/>
      <c r="G34" s="3"/>
      <c r="H34" s="43"/>
      <c r="I34" s="43"/>
    </row>
    <row r="35" spans="1:13" x14ac:dyDescent="0.25">
      <c r="A35" s="2" t="s">
        <v>61</v>
      </c>
      <c r="B35" s="28"/>
      <c r="C35" s="12"/>
      <c r="D35" s="13"/>
      <c r="F35" s="2" t="s">
        <v>21</v>
      </c>
      <c r="H35" s="5"/>
      <c r="I35" s="5"/>
      <c r="L35" s="46"/>
      <c r="M35" s="46"/>
    </row>
    <row r="36" spans="1:13" x14ac:dyDescent="0.25">
      <c r="A36" s="2"/>
      <c r="B36" s="17" t="s">
        <v>62</v>
      </c>
      <c r="C36" s="6">
        <v>2210</v>
      </c>
      <c r="D36" s="13"/>
      <c r="F36" s="3"/>
      <c r="G36" s="14" t="s">
        <v>83</v>
      </c>
      <c r="H36" s="5">
        <v>181183.13</v>
      </c>
      <c r="I36" s="5"/>
    </row>
    <row r="37" spans="1:13" x14ac:dyDescent="0.25">
      <c r="A37" s="2"/>
      <c r="B37" s="2" t="s">
        <v>63</v>
      </c>
      <c r="C37" s="28"/>
      <c r="D37" s="40">
        <f>SUM(C36)</f>
        <v>2210</v>
      </c>
      <c r="F37" s="3"/>
      <c r="G37" s="14" t="s">
        <v>55</v>
      </c>
      <c r="H37" s="5">
        <v>12147.11</v>
      </c>
      <c r="I37" s="5"/>
    </row>
    <row r="38" spans="1:13" x14ac:dyDescent="0.25">
      <c r="A38" s="16" t="s">
        <v>42</v>
      </c>
      <c r="C38" s="4">
        <v>0</v>
      </c>
      <c r="D38" s="5"/>
      <c r="F38" s="3"/>
      <c r="G38" s="10" t="s">
        <v>22</v>
      </c>
      <c r="H38" s="5">
        <v>188.32</v>
      </c>
      <c r="I38" s="5"/>
    </row>
    <row r="39" spans="1:13" x14ac:dyDescent="0.25">
      <c r="A39" s="3"/>
      <c r="B39" s="17" t="s">
        <v>64</v>
      </c>
      <c r="C39" s="6">
        <v>4046.41</v>
      </c>
      <c r="D39" s="5"/>
      <c r="F39" s="3"/>
      <c r="G39" s="10" t="s">
        <v>23</v>
      </c>
      <c r="H39" s="5">
        <v>287.5</v>
      </c>
      <c r="I39" s="5"/>
    </row>
    <row r="40" spans="1:13" x14ac:dyDescent="0.25">
      <c r="A40" s="3"/>
      <c r="B40" s="17" t="s">
        <v>65</v>
      </c>
      <c r="C40" s="6">
        <v>62.7</v>
      </c>
      <c r="D40" s="5"/>
      <c r="F40" s="3"/>
      <c r="G40" s="10" t="s">
        <v>24</v>
      </c>
      <c r="H40" s="5">
        <v>21313.599999999999</v>
      </c>
      <c r="I40" s="5"/>
    </row>
    <row r="41" spans="1:13" x14ac:dyDescent="0.25">
      <c r="A41" s="3"/>
      <c r="B41" s="17" t="s">
        <v>66</v>
      </c>
      <c r="C41" s="6">
        <v>100</v>
      </c>
      <c r="D41" s="5"/>
      <c r="F41" s="3"/>
      <c r="G41" s="10" t="s">
        <v>25</v>
      </c>
      <c r="H41" s="5">
        <v>12417.24</v>
      </c>
      <c r="I41" s="5"/>
    </row>
    <row r="42" spans="1:13" x14ac:dyDescent="0.25">
      <c r="A42" s="3"/>
      <c r="B42" s="17" t="s">
        <v>85</v>
      </c>
      <c r="C42" s="6">
        <v>265.7</v>
      </c>
      <c r="D42" s="5"/>
      <c r="F42" s="3"/>
      <c r="G42" s="21" t="s">
        <v>26</v>
      </c>
      <c r="H42" s="5"/>
      <c r="I42" s="13">
        <f>SUM(H36:H41)</f>
        <v>227536.9</v>
      </c>
    </row>
    <row r="43" spans="1:13" x14ac:dyDescent="0.25">
      <c r="A43" s="3"/>
      <c r="B43" s="7" t="s">
        <v>43</v>
      </c>
      <c r="C43" s="12"/>
      <c r="D43" s="13">
        <f>SUM(C39:C44)</f>
        <v>4474.8099999999995</v>
      </c>
      <c r="F43" s="2" t="s">
        <v>71</v>
      </c>
      <c r="I43" s="3"/>
    </row>
    <row r="44" spans="1:13" x14ac:dyDescent="0.25">
      <c r="A44" s="3"/>
      <c r="B44" s="17"/>
      <c r="C44" s="6"/>
      <c r="D44" s="44"/>
      <c r="F44" s="3"/>
      <c r="G44" s="17" t="s">
        <v>69</v>
      </c>
      <c r="H44" s="5">
        <v>200</v>
      </c>
      <c r="I44" s="5"/>
    </row>
    <row r="45" spans="1:13" x14ac:dyDescent="0.25">
      <c r="A45" s="3"/>
      <c r="C45" s="36"/>
      <c r="F45" s="3"/>
      <c r="G45" s="7" t="s">
        <v>70</v>
      </c>
      <c r="H45" s="5"/>
      <c r="I45" s="13">
        <f>SUM(H44)</f>
        <v>200</v>
      </c>
    </row>
    <row r="46" spans="1:13" x14ac:dyDescent="0.25">
      <c r="A46" s="3"/>
      <c r="B46" s="22"/>
      <c r="C46" s="4"/>
      <c r="D46" s="23"/>
      <c r="F46" s="2" t="s">
        <v>27</v>
      </c>
      <c r="H46" s="5"/>
      <c r="I46" s="13"/>
    </row>
    <row r="47" spans="1:13" x14ac:dyDescent="0.25">
      <c r="A47" s="3"/>
      <c r="B47" s="7" t="s">
        <v>78</v>
      </c>
      <c r="C47" s="4"/>
      <c r="D47" s="13">
        <f>D7+D14+D25+D30+D34+D37+D43</f>
        <v>1597629.0800000003</v>
      </c>
      <c r="F47" s="3"/>
      <c r="G47" s="14" t="s">
        <v>54</v>
      </c>
      <c r="H47" s="5">
        <v>23059.21</v>
      </c>
      <c r="I47" s="5"/>
    </row>
    <row r="48" spans="1:13" x14ac:dyDescent="0.25">
      <c r="A48" s="27"/>
      <c r="B48" s="1" t="s">
        <v>80</v>
      </c>
      <c r="F48" s="3"/>
      <c r="G48" s="1" t="s">
        <v>72</v>
      </c>
      <c r="H48" s="30">
        <v>1251.1099999999999</v>
      </c>
      <c r="I48" s="5"/>
    </row>
    <row r="49" spans="2:10" x14ac:dyDescent="0.25">
      <c r="B49" s="1" t="s">
        <v>57</v>
      </c>
      <c r="F49" s="3"/>
      <c r="G49" s="21" t="s">
        <v>28</v>
      </c>
      <c r="H49" s="5"/>
      <c r="I49" s="23">
        <v>24310.32</v>
      </c>
      <c r="J49" s="30">
        <f>I26+I33+I42+I45+I49</f>
        <v>405574.35000000003</v>
      </c>
    </row>
    <row r="50" spans="2:10" x14ac:dyDescent="0.25">
      <c r="F50" s="2" t="s">
        <v>85</v>
      </c>
      <c r="G50" s="3"/>
      <c r="H50" s="3"/>
      <c r="I50" s="3"/>
    </row>
    <row r="51" spans="2:10" ht="24.75" x14ac:dyDescent="0.65">
      <c r="B51" s="57" t="s">
        <v>108</v>
      </c>
      <c r="F51" s="3"/>
      <c r="G51" s="3" t="s">
        <v>102</v>
      </c>
      <c r="H51" s="3">
        <v>700.55</v>
      </c>
      <c r="I51" s="3"/>
    </row>
    <row r="52" spans="2:10" x14ac:dyDescent="0.25">
      <c r="B52" s="39" t="s">
        <v>105</v>
      </c>
      <c r="F52" s="3"/>
      <c r="G52" s="2" t="s">
        <v>103</v>
      </c>
      <c r="H52" s="3"/>
      <c r="I52" s="26">
        <f>SUM(H50:H51)</f>
        <v>700.55</v>
      </c>
      <c r="J52" s="30"/>
    </row>
    <row r="53" spans="2:10" x14ac:dyDescent="0.25">
      <c r="F53" s="2" t="s">
        <v>90</v>
      </c>
      <c r="G53" s="14"/>
      <c r="H53" s="5"/>
      <c r="I53" s="5"/>
    </row>
    <row r="54" spans="2:10" ht="24.75" x14ac:dyDescent="0.65">
      <c r="B54" s="56" t="s">
        <v>109</v>
      </c>
      <c r="F54" s="3"/>
      <c r="G54" s="14" t="s">
        <v>82</v>
      </c>
      <c r="H54" s="5">
        <v>271086.5</v>
      </c>
      <c r="I54" s="5"/>
    </row>
    <row r="55" spans="2:10" x14ac:dyDescent="0.25">
      <c r="B55" s="39" t="s">
        <v>106</v>
      </c>
      <c r="F55" s="3"/>
      <c r="G55" s="14" t="s">
        <v>81</v>
      </c>
      <c r="H55" s="38">
        <v>184</v>
      </c>
      <c r="I55" s="5"/>
    </row>
    <row r="56" spans="2:10" x14ac:dyDescent="0.25">
      <c r="F56" s="3"/>
      <c r="G56" s="14" t="s">
        <v>52</v>
      </c>
      <c r="H56" s="5">
        <v>276032.82</v>
      </c>
      <c r="I56" s="5"/>
    </row>
    <row r="57" spans="2:10" x14ac:dyDescent="0.25">
      <c r="B57" s="55"/>
      <c r="F57" s="3"/>
      <c r="G57" s="14" t="s">
        <v>51</v>
      </c>
      <c r="H57" s="5">
        <v>37882.78</v>
      </c>
      <c r="I57" s="5"/>
    </row>
    <row r="58" spans="2:10" x14ac:dyDescent="0.25">
      <c r="F58" s="3"/>
      <c r="G58" s="21" t="s">
        <v>53</v>
      </c>
      <c r="H58" s="5"/>
      <c r="I58" s="13">
        <f>SUM(H54:H57)</f>
        <v>585186.10000000009</v>
      </c>
    </row>
    <row r="59" spans="2:10" x14ac:dyDescent="0.25">
      <c r="F59" s="2" t="s">
        <v>85</v>
      </c>
      <c r="G59" s="21"/>
      <c r="H59" s="5"/>
      <c r="I59" s="13"/>
    </row>
    <row r="60" spans="2:10" x14ac:dyDescent="0.25">
      <c r="F60" s="3"/>
      <c r="G60" s="14" t="s">
        <v>86</v>
      </c>
      <c r="H60" s="5">
        <v>700.55</v>
      </c>
      <c r="I60" s="13"/>
    </row>
    <row r="61" spans="2:10" x14ac:dyDescent="0.25">
      <c r="F61" s="3"/>
      <c r="G61" s="14" t="s">
        <v>104</v>
      </c>
      <c r="H61" s="5">
        <v>38.700000000000003</v>
      </c>
      <c r="I61" s="13"/>
    </row>
    <row r="62" spans="2:10" x14ac:dyDescent="0.25">
      <c r="F62" s="3"/>
      <c r="G62" s="14"/>
      <c r="H62" s="5"/>
      <c r="I62" s="13">
        <f>SUM(H60:H61)</f>
        <v>739.25</v>
      </c>
    </row>
    <row r="63" spans="2:10" x14ac:dyDescent="0.25">
      <c r="F63" s="3"/>
      <c r="G63" s="21" t="s">
        <v>29</v>
      </c>
      <c r="H63" s="5"/>
      <c r="I63" s="13">
        <f>SUM(I26:I62)</f>
        <v>992200.25000000012</v>
      </c>
      <c r="J63" s="30"/>
    </row>
    <row r="64" spans="2:10" x14ac:dyDescent="0.25">
      <c r="F64" s="3"/>
      <c r="G64" s="21" t="s">
        <v>74</v>
      </c>
      <c r="H64" s="5"/>
      <c r="I64" s="34"/>
    </row>
    <row r="65" spans="6:9" x14ac:dyDescent="0.25">
      <c r="F65" s="3"/>
      <c r="G65" s="21" t="s">
        <v>73</v>
      </c>
      <c r="H65" s="5">
        <v>103891.56</v>
      </c>
      <c r="I65" s="34"/>
    </row>
    <row r="66" spans="6:9" x14ac:dyDescent="0.25">
      <c r="F66" s="3"/>
      <c r="G66" s="21" t="s">
        <v>48</v>
      </c>
      <c r="H66" s="5">
        <v>55225.9</v>
      </c>
      <c r="I66" s="34"/>
    </row>
    <row r="67" spans="6:9" x14ac:dyDescent="0.25">
      <c r="F67" s="3"/>
      <c r="G67" s="24" t="s">
        <v>76</v>
      </c>
      <c r="H67" s="5">
        <v>446311.37</v>
      </c>
      <c r="I67" s="34"/>
    </row>
    <row r="68" spans="6:9" x14ac:dyDescent="0.25">
      <c r="F68" s="3"/>
      <c r="G68" s="24" t="s">
        <v>77</v>
      </c>
      <c r="H68" s="5"/>
      <c r="I68" s="34">
        <f>SUM(H65:H67)</f>
        <v>605428.82999999996</v>
      </c>
    </row>
    <row r="69" spans="6:9" ht="18" x14ac:dyDescent="0.4">
      <c r="F69" s="3"/>
      <c r="G69" s="24" t="s">
        <v>79</v>
      </c>
      <c r="H69" s="5"/>
      <c r="I69" s="25">
        <f>SUM(I63:I68)</f>
        <v>1597629.08</v>
      </c>
    </row>
  </sheetData>
  <mergeCells count="4">
    <mergeCell ref="A1:I1"/>
    <mergeCell ref="A2:I2"/>
    <mergeCell ref="F3:I3"/>
    <mergeCell ref="A8:D8"/>
  </mergeCells>
  <pageMargins left="0" right="0" top="0" bottom="0" header="0.3" footer="0.3"/>
  <pageSetup paperSize="5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Rucker Family</dc:creator>
  <cp:lastModifiedBy>Jim Patrick</cp:lastModifiedBy>
  <cp:lastPrinted>2025-04-15T22:40:01Z</cp:lastPrinted>
  <dcterms:created xsi:type="dcterms:W3CDTF">2021-09-30T19:41:24Z</dcterms:created>
  <dcterms:modified xsi:type="dcterms:W3CDTF">2025-04-15T22:45:34Z</dcterms:modified>
</cp:coreProperties>
</file>